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JAVNA NAROČILA\JN\NMV\2021\NMV\B_S\4__4142-4_2021 ZimskoVzdržCest_Borovnica_sez21_22\RD\Za objavo\"/>
    </mc:Choice>
  </mc:AlternateContent>
  <xr:revisionPtr revIDLastSave="0" documentId="13_ncr:1_{3E0694F5-509A-441F-AEAD-863F260909C7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REKAPITULACIJA" sheetId="1" r:id="rId1"/>
    <sheet name="Sklop 1" sheetId="2" r:id="rId2"/>
    <sheet name="Sklop 2" sheetId="3" r:id="rId3"/>
  </sheets>
  <definedNames>
    <definedName name="_xlnm.Print_Area" localSheetId="0">REKAPITULACIJA!$A$1:$H$41</definedName>
    <definedName name="_xlnm.Print_Area" localSheetId="1">'Sklop 1'!$A$1:$G$61</definedName>
  </definedNames>
  <calcPr calcId="191029"/>
</workbook>
</file>

<file path=xl/calcChain.xml><?xml version="1.0" encoding="utf-8"?>
<calcChain xmlns="http://schemas.openxmlformats.org/spreadsheetml/2006/main">
  <c r="I31" i="3" l="1"/>
  <c r="D31" i="3" s="1"/>
  <c r="F31" i="3" s="1"/>
  <c r="I41" i="2"/>
  <c r="D41" i="2" s="1"/>
  <c r="F41" i="2" s="1"/>
  <c r="D30" i="3"/>
  <c r="D29" i="3"/>
  <c r="D28" i="3"/>
  <c r="D42" i="2" l="1"/>
  <c r="D32" i="3"/>
  <c r="D33" i="3"/>
  <c r="D34" i="3"/>
  <c r="D35" i="3"/>
  <c r="D27" i="3"/>
  <c r="D26" i="3"/>
  <c r="D43" i="2"/>
  <c r="D44" i="2"/>
  <c r="D45" i="2"/>
  <c r="D46" i="2"/>
  <c r="D47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26" i="2"/>
  <c r="D40" i="2" l="1"/>
  <c r="F40" i="2" s="1"/>
  <c r="F30" i="3"/>
  <c r="A10" i="2"/>
  <c r="A9" i="2"/>
  <c r="A10" i="3"/>
  <c r="A9" i="3"/>
  <c r="B26" i="1" l="1"/>
  <c r="B25" i="1"/>
  <c r="F29" i="3" l="1"/>
  <c r="A50" i="3"/>
  <c r="F35" i="3"/>
  <c r="F34" i="3"/>
  <c r="F33" i="3"/>
  <c r="F32" i="3"/>
  <c r="F28" i="3"/>
  <c r="F27" i="3"/>
  <c r="F26" i="3"/>
  <c r="F36" i="3" l="1"/>
  <c r="E26" i="1" s="1"/>
  <c r="F38" i="2" l="1"/>
  <c r="F44" i="2"/>
  <c r="F45" i="2"/>
  <c r="F42" i="2"/>
  <c r="F46" i="2"/>
  <c r="F43" i="2" l="1"/>
  <c r="F47" i="2"/>
  <c r="F28" i="2"/>
  <c r="F34" i="2"/>
  <c r="F36" i="2"/>
  <c r="F32" i="2"/>
  <c r="F26" i="2"/>
  <c r="A61" i="2" l="1"/>
  <c r="A19" i="3"/>
  <c r="A17" i="3"/>
  <c r="A19" i="2"/>
  <c r="A17" i="2"/>
  <c r="F27" i="2" l="1"/>
  <c r="F39" i="2" l="1"/>
  <c r="F31" i="2"/>
  <c r="F30" i="2"/>
  <c r="F37" i="2"/>
  <c r="F35" i="2"/>
  <c r="F33" i="2"/>
  <c r="F29" i="2"/>
  <c r="F48" i="2" l="1"/>
  <c r="E25" i="1" l="1"/>
  <c r="E27" i="1" s="1"/>
</calcChain>
</file>

<file path=xl/sharedStrings.xml><?xml version="1.0" encoding="utf-8"?>
<sst xmlns="http://schemas.openxmlformats.org/spreadsheetml/2006/main" count="162" uniqueCount="81">
  <si>
    <t>SKLOP</t>
  </si>
  <si>
    <t>Vrednost v € brez DDV</t>
  </si>
  <si>
    <t>SKUPAJ v € brez DDV</t>
  </si>
  <si>
    <t>Kraj in datum:</t>
  </si>
  <si>
    <t>Žig in podpis ponudnika:</t>
  </si>
  <si>
    <t xml:space="preserve">Ponudnik: </t>
  </si>
  <si>
    <t>PREDRAČUN št.:</t>
  </si>
  <si>
    <t>Zap. št.</t>
  </si>
  <si>
    <t>ME</t>
  </si>
  <si>
    <t>Količina*</t>
  </si>
  <si>
    <t>1.</t>
  </si>
  <si>
    <t>2.</t>
  </si>
  <si>
    <t>3.</t>
  </si>
  <si>
    <t>4.</t>
  </si>
  <si>
    <t>m2</t>
  </si>
  <si>
    <t>5.</t>
  </si>
  <si>
    <t>6.</t>
  </si>
  <si>
    <t>7.</t>
  </si>
  <si>
    <t>m1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</si>
  <si>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</si>
  <si>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</si>
  <si>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</si>
  <si>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</si>
  <si>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</si>
  <si>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</si>
  <si>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</si>
  <si>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</si>
  <si>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</si>
  <si>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</si>
  <si>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</si>
  <si>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</si>
  <si>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</si>
  <si>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ura</t>
  </si>
  <si>
    <t>kos</t>
  </si>
  <si>
    <t>Ponudbeni predračun za SKLOP 1:</t>
  </si>
  <si>
    <t>Ponudbeni predračun za SKLOP 2:</t>
  </si>
  <si>
    <t>Postavka dela</t>
  </si>
  <si>
    <t>Cena/ME v € brez DDV</t>
  </si>
  <si>
    <t xml:space="preserve">ocenjevanju ponudb. Naročnik se s tem javnim naročilom ne zavezuje, da bo v času trajanja okvirnega </t>
  </si>
  <si>
    <t>sporazuma naročil navedene storitve v navedenem obsegu.</t>
  </si>
  <si>
    <t>Zimska služba - Borovnica</t>
  </si>
  <si>
    <t>Pluženje cest širine nad 3,5 m</t>
  </si>
  <si>
    <t>Ročno in strojno čiščenje pešpoti in avtobusnih postajališč</t>
  </si>
  <si>
    <t>Pluženje parkirišč</t>
  </si>
  <si>
    <t>Posipanje pločnikov širine do 1,5 m v času sneženja in po sneženju</t>
  </si>
  <si>
    <t>Posipanje pešpoti in avtobusnih postajališč</t>
  </si>
  <si>
    <t>Pluženje cest z istočasnim posipanjem širine do 3,5 m</t>
  </si>
  <si>
    <t>Pluženje cest širine do 3,5 m</t>
  </si>
  <si>
    <t>Pluženje pločnikov širine do 1,5 m</t>
  </si>
  <si>
    <t>Posipanje cest širine do 3,5 m</t>
  </si>
  <si>
    <t>Posipanje parkirišč</t>
  </si>
  <si>
    <t>Pluženje cest z istočasnim posipanjem širine nad 3,5 m</t>
  </si>
  <si>
    <t>Posipanje cest širine nad 3,5 m</t>
  </si>
  <si>
    <t>Nakladač</t>
  </si>
  <si>
    <t>Motorna žaga</t>
  </si>
  <si>
    <t>Razvoz obcestnih zabojnikov za posipni material, ter pospravljanje in čiščenje po zaključku zimske sezone</t>
  </si>
  <si>
    <t>Polnjenje obcestnih zabojnikov za posipni material</t>
  </si>
  <si>
    <t>Čiščenje snega pred ekološkimi otoki</t>
  </si>
  <si>
    <t>* Ponudnik poda ceno le za izvedbo del, posipni material in snežne kole priskrbi naročnik.</t>
  </si>
  <si>
    <t>Zimska služba - cesta Borovnica-Pokojišče</t>
  </si>
  <si>
    <t>površina</t>
  </si>
  <si>
    <t>izvedba</t>
  </si>
  <si>
    <t>Ponovna postavitev podrtih ali zamenjava poškodovanih snežnih kolov med zimsko sezono</t>
  </si>
  <si>
    <t>21.</t>
  </si>
  <si>
    <t xml:space="preserve">REKAPITULACIJA: </t>
  </si>
  <si>
    <t>* Ponudnik mora ponuditi izvedbo vseh storitev.</t>
  </si>
  <si>
    <t>* Naročnik bo vse ponudnike, ki ne bodo ponudili izvedbe vseh storitev, izločil iz ocenjevanja.</t>
  </si>
  <si>
    <t xml:space="preserve">* Ocenjen obseg storitev je zgolj informativnega značaja in bo pomagali naročniku pri objektivnem </t>
  </si>
  <si>
    <t>št. sezon</t>
  </si>
  <si>
    <t>Vozilo s šoferjem za odvoz snega in pospravljane polomljenih vej (žled, neurja)</t>
  </si>
  <si>
    <t>Delavec za odvoz snega in pospravljanje polomljenih vej (žled, neurja)</t>
  </si>
  <si>
    <t>Priloga št. 1a</t>
  </si>
  <si>
    <t>* Ocenjuje se posamezen sklop v celoti.</t>
  </si>
  <si>
    <t>* Naročnik bo vse ponudnike, ki ne bodo ponudili izvedbe vseh storitevv posameznem sklopu, izločil iz ocenjevanja.</t>
  </si>
  <si>
    <t>Podpis ponudnika:</t>
  </si>
  <si>
    <t>Postavitev snežnih kolov pred začetkom zimske sezone</t>
  </si>
  <si>
    <t>Odstranitev snežnih kolov po zaključku zimske sezone</t>
  </si>
  <si>
    <t>22.</t>
  </si>
  <si>
    <t>Številka: 4142-4/2021</t>
  </si>
  <si>
    <t>Izvajanje zimske službe v občini BOROVNICA za obdobje od 1. 11. 2021 do 30. 4. 2022</t>
  </si>
  <si>
    <t>Datum: 27. 9.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</si>
</sst>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69">
    <xf numFmtId="0" fontId="0" fillId="0" borderId="0" xfId="0"/>
    <xf numFmtId="164" fontId="1" fillId="0" borderId="1" xfId="0" applyNumberFormat="1" applyFont="1" applyBorder="1" applyAlignment="1" applyProtection="1">
      <alignment horizontal="right" indent="1"/>
      <protection locked="0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center"/>
    </xf>
    <xf numFmtId="4" fontId="1" fillId="0" borderId="0" xfId="0" applyNumberFormat="1" applyFont="1" applyAlignment="1" applyProtection="1">
      <alignment horizontal="right" indent="1"/>
    </xf>
    <xf numFmtId="164" fontId="1" fillId="0" borderId="0" xfId="0" applyNumberFormat="1" applyFont="1" applyAlignment="1" applyProtection="1">
      <alignment horizontal="right" indent="1"/>
    </xf>
    <xf numFmtId="0" fontId="2" fillId="0" borderId="0" xfId="0" applyFont="1" applyAlignment="1" applyProtection="1">
      <alignment vertical="top"/>
    </xf>
    <xf numFmtId="0" fontId="1" fillId="0" borderId="0" xfId="0" applyFont="1" applyProtection="1"/>
    <xf numFmtId="0" fontId="1" fillId="0" borderId="7" xfId="0" applyFont="1" applyBorder="1" applyAlignment="1" applyProtection="1">
      <alignment vertical="top"/>
    </xf>
    <xf numFmtId="0" fontId="1" fillId="0" borderId="7" xfId="0" applyFont="1" applyBorder="1" applyAlignment="1" applyProtection="1">
      <alignment vertical="top" wrapText="1"/>
    </xf>
    <xf numFmtId="4" fontId="1" fillId="0" borderId="7" xfId="0" applyNumberFormat="1" applyFont="1" applyBorder="1" applyAlignment="1" applyProtection="1">
      <alignment horizontal="right" indent="1"/>
    </xf>
    <xf numFmtId="0" fontId="1" fillId="0" borderId="0" xfId="0" applyFont="1" applyAlignment="1" applyProtection="1">
      <alignment vertical="top"/>
    </xf>
    <xf numFmtId="0" fontId="1" fillId="0" borderId="0" xfId="0" applyFont="1" applyBorder="1" applyAlignment="1" applyProtection="1">
      <alignment vertical="top" wrapText="1"/>
    </xf>
    <xf numFmtId="4" fontId="1" fillId="0" borderId="0" xfId="0" applyNumberFormat="1" applyFont="1" applyAlignment="1" applyProtection="1">
      <alignment horizontal="left"/>
    </xf>
    <xf numFmtId="164" fontId="1" fillId="0" borderId="0" xfId="0" applyNumberFormat="1" applyFont="1" applyAlignment="1" applyProtection="1">
      <alignment horizontal="center"/>
    </xf>
    <xf numFmtId="4" fontId="1" fillId="0" borderId="6" xfId="0" applyNumberFormat="1" applyFont="1" applyBorder="1" applyAlignment="1" applyProtection="1">
      <alignment horizontal="right" indent="1"/>
    </xf>
    <xf numFmtId="164" fontId="1" fillId="0" borderId="6" xfId="0" applyNumberFormat="1" applyFont="1" applyBorder="1" applyAlignment="1" applyProtection="1">
      <alignment horizontal="right" indent="1"/>
    </xf>
    <xf numFmtId="0" fontId="2" fillId="0" borderId="0" xfId="0" applyFont="1" applyAlignment="1" applyProtection="1">
      <alignment horizontal="right" vertical="top" wrapText="1"/>
    </xf>
    <xf numFmtId="164" fontId="2" fillId="0" borderId="0" xfId="0" applyNumberFormat="1" applyFont="1" applyAlignment="1" applyProtection="1">
      <alignment horizontal="right" indent="1"/>
    </xf>
    <xf numFmtId="4" fontId="2" fillId="0" borderId="0" xfId="0" applyNumberFormat="1" applyFont="1" applyAlignment="1" applyProtection="1">
      <alignment horizontal="right" indent="1"/>
    </xf>
    <xf numFmtId="0" fontId="2" fillId="0" borderId="0" xfId="0" applyFont="1" applyProtection="1"/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" fontId="2" fillId="0" borderId="0" xfId="0" applyNumberFormat="1" applyFont="1" applyBorder="1" applyAlignment="1" applyProtection="1">
      <alignment horizontal="right" indent="1"/>
    </xf>
    <xf numFmtId="0" fontId="2" fillId="0" borderId="1" xfId="0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top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/>
    </xf>
    <xf numFmtId="165" fontId="1" fillId="0" borderId="1" xfId="0" applyNumberFormat="1" applyFont="1" applyBorder="1" applyAlignment="1" applyProtection="1">
      <alignment horizontal="right" indent="1"/>
    </xf>
    <xf numFmtId="4" fontId="1" fillId="0" borderId="1" xfId="0" applyNumberFormat="1" applyFont="1" applyBorder="1" applyAlignment="1" applyProtection="1">
      <alignment horizontal="right" indent="1"/>
    </xf>
    <xf numFmtId="0" fontId="1" fillId="0" borderId="1" xfId="0" applyFont="1" applyBorder="1" applyAlignment="1" applyProtection="1">
      <alignment vertical="top"/>
    </xf>
    <xf numFmtId="0" fontId="2" fillId="0" borderId="2" xfId="0" applyFont="1" applyBorder="1" applyAlignment="1" applyProtection="1">
      <alignment vertical="top"/>
    </xf>
    <xf numFmtId="0" fontId="2" fillId="0" borderId="3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 indent="1"/>
    </xf>
    <xf numFmtId="164" fontId="2" fillId="0" borderId="3" xfId="0" applyNumberFormat="1" applyFont="1" applyBorder="1" applyAlignment="1" applyProtection="1">
      <alignment horizontal="right" indent="1"/>
    </xf>
    <xf numFmtId="4" fontId="2" fillId="0" borderId="4" xfId="0" applyNumberFormat="1" applyFont="1" applyBorder="1" applyAlignment="1" applyProtection="1">
      <alignment horizontal="right" indent="1"/>
    </xf>
    <xf numFmtId="0" fontId="1" fillId="0" borderId="0" xfId="0" applyFont="1" applyFill="1" applyAlignment="1" applyProtection="1">
      <alignment vertical="top"/>
    </xf>
    <xf numFmtId="0" fontId="1" fillId="0" borderId="0" xfId="0" applyFont="1" applyFill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/>
    </xf>
    <xf numFmtId="0" fontId="4" fillId="0" borderId="0" xfId="0" applyFont="1" applyProtection="1"/>
    <xf numFmtId="0" fontId="1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4" fontId="1" fillId="0" borderId="0" xfId="0" applyNumberFormat="1" applyFont="1" applyFill="1" applyBorder="1" applyAlignment="1" applyProtection="1">
      <alignment horizontal="right" indent="1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right" indent="1"/>
    </xf>
    <xf numFmtId="14" fontId="1" fillId="0" borderId="0" xfId="0" applyNumberFormat="1" applyFont="1" applyProtection="1"/>
    <xf numFmtId="0" fontId="2" fillId="0" borderId="2" xfId="0" applyFont="1" applyBorder="1" applyProtection="1"/>
    <xf numFmtId="0" fontId="2" fillId="0" borderId="3" xfId="0" applyFont="1" applyBorder="1" applyProtection="1"/>
    <xf numFmtId="0" fontId="2" fillId="0" borderId="4" xfId="0" applyFont="1" applyBorder="1" applyProtection="1"/>
    <xf numFmtId="4" fontId="2" fillId="0" borderId="2" xfId="0" applyNumberFormat="1" applyFont="1" applyBorder="1" applyAlignment="1" applyProtection="1">
      <alignment horizontal="right" indent="1"/>
    </xf>
    <xf numFmtId="0" fontId="1" fillId="0" borderId="1" xfId="0" applyFont="1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4" fontId="1" fillId="0" borderId="2" xfId="0" applyNumberFormat="1" applyFont="1" applyBorder="1" applyAlignment="1" applyProtection="1">
      <alignment horizontal="right" indent="1"/>
    </xf>
    <xf numFmtId="4" fontId="1" fillId="0" borderId="4" xfId="0" applyNumberFormat="1" applyFont="1" applyBorder="1" applyAlignment="1" applyProtection="1">
      <alignment horizontal="right" indent="1"/>
    </xf>
    <xf numFmtId="0" fontId="2" fillId="0" borderId="0" xfId="0" applyFont="1" applyBorder="1" applyProtection="1"/>
    <xf numFmtId="0" fontId="1" fillId="0" borderId="0" xfId="0" applyFont="1" applyBorder="1" applyProtection="1"/>
    <xf numFmtId="0" fontId="1" fillId="2" borderId="1" xfId="0" applyFont="1" applyFill="1" applyBorder="1" applyAlignment="1" applyProtection="1">
      <alignment horizontal="center"/>
    </xf>
    <xf numFmtId="0" fontId="2" fillId="0" borderId="6" xfId="0" applyFont="1" applyBorder="1" applyAlignment="1" applyProtection="1">
      <alignment horizontal="left" vertical="top"/>
      <protection locked="0"/>
    </xf>
    <xf numFmtId="14" fontId="1" fillId="0" borderId="6" xfId="0" applyNumberFormat="1" applyFont="1" applyBorder="1" applyAlignment="1" applyProtection="1">
      <alignment horizontal="left" vertical="top"/>
      <protection locked="0"/>
    </xf>
    <xf numFmtId="14" fontId="1" fillId="0" borderId="6" xfId="0" applyNumberFormat="1" applyFont="1" applyBorder="1" applyAlignment="1" applyProtection="1">
      <alignment horizontal="left" vertical="top"/>
    </xf>
    <xf numFmtId="0" fontId="2" fillId="0" borderId="6" xfId="0" applyNumberFormat="1" applyFont="1" applyBorder="1" applyAlignment="1" applyProtection="1">
      <alignment horizontal="left" vertical="top"/>
    </xf>
    <xf numFmtId="0" fontId="2" fillId="0" borderId="6" xfId="0" applyFont="1" applyBorder="1" applyAlignment="1" applyProtection="1">
      <alignment horizontal="center"/>
      <protection locked="0"/>
    </xf>
    <xf numFmtId="49" fontId="2" fillId="0" borderId="6" xfId="0" applyNumberFormat="1" applyFont="1" applyBorder="1" applyAlignment="1" applyProtection="1">
      <alignment horizontal="center"/>
      <protection locked="0"/>
    </xf>
  </cellXfs>
  <cellStyles count="3">
    <cellStyle name="Excel Built-in Normal" xfId="2" xr:uid="{BB92E8B6-A1DB-4066-89DD-B0961B783C90}"/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742950</xdr:colOff>
      <xdr:row>5</xdr:row>
      <xdr:rowOff>95250</xdr:rowOff>
    </xdr:to>
    <xdr:pic>
      <xdr:nvPicPr>
        <xdr:cNvPr id="2" name="Slika 88" descr="NovDopis_glava_nov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742950</xdr:colOff>
      <xdr:row>5</xdr:row>
      <xdr:rowOff>95250</xdr:rowOff>
    </xdr:to>
    <xdr:pic>
      <xdr:nvPicPr>
        <xdr:cNvPr id="2" name="Slika 88" descr="NovDopis_glava_no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742950</xdr:colOff>
      <xdr:row>5</xdr:row>
      <xdr:rowOff>95250</xdr:rowOff>
    </xdr:to>
    <xdr:pic>
      <xdr:nvPicPr>
        <xdr:cNvPr id="2" name="Slika 88" descr="NovDopis_glava_nov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G42"/>
  <sheetViews>
    <sheetView tabSelected="1" zoomScaleNormal="100" workbookViewId="0">
      <selection activeCell="A17" sqref="A17:E17"/>
    </sheetView>
  </sheetViews>
  <sheetFormatPr defaultRowHeight="12.75" x14ac:dyDescent="0.2"/>
  <cols>
    <col min="1" max="1" width="4.7109375" style="7" customWidth="1"/>
    <col min="2" max="2" width="30.7109375" style="7" customWidth="1"/>
    <col min="3" max="3" width="4.7109375" style="7" customWidth="1"/>
    <col min="4" max="4" width="11.7109375" style="4" customWidth="1"/>
    <col min="5" max="6" width="11.7109375" style="7" customWidth="1"/>
    <col min="7" max="7" width="12.28515625" style="7" customWidth="1"/>
    <col min="8" max="8" width="2.7109375" style="7" customWidth="1"/>
    <col min="9" max="16384" width="9.140625" style="7"/>
  </cols>
  <sheetData>
    <row r="9" spans="1:7" x14ac:dyDescent="0.2">
      <c r="A9" s="11" t="s">
        <v>78</v>
      </c>
      <c r="B9" s="11"/>
      <c r="G9" s="62" t="s">
        <v>71</v>
      </c>
    </row>
    <row r="10" spans="1:7" x14ac:dyDescent="0.2">
      <c r="A10" s="11" t="s">
        <v>80</v>
      </c>
      <c r="B10" s="11"/>
      <c r="C10" s="50"/>
    </row>
    <row r="11" spans="1:7" x14ac:dyDescent="0.2">
      <c r="A11" s="11"/>
      <c r="B11" s="11"/>
      <c r="C11" s="50"/>
    </row>
    <row r="13" spans="1:7" x14ac:dyDescent="0.2">
      <c r="A13" s="11" t="s">
        <v>5</v>
      </c>
      <c r="B13" s="11"/>
      <c r="C13" s="2"/>
      <c r="E13" s="4"/>
      <c r="F13" s="5"/>
      <c r="G13" s="4"/>
    </row>
    <row r="14" spans="1:7" x14ac:dyDescent="0.2">
      <c r="A14" s="11"/>
      <c r="B14" s="11"/>
      <c r="C14" s="2"/>
      <c r="E14" s="4"/>
      <c r="F14" s="5"/>
      <c r="G14" s="4"/>
    </row>
    <row r="15" spans="1:7" x14ac:dyDescent="0.2">
      <c r="A15" s="63"/>
      <c r="B15" s="63"/>
      <c r="C15" s="63"/>
      <c r="D15" s="63"/>
      <c r="E15" s="63"/>
      <c r="F15" s="5"/>
      <c r="G15" s="4"/>
    </row>
    <row r="16" spans="1:7" x14ac:dyDescent="0.2">
      <c r="A16" s="8"/>
      <c r="B16" s="8"/>
      <c r="C16" s="9"/>
      <c r="D16" s="10"/>
      <c r="E16" s="10"/>
      <c r="F16" s="5"/>
      <c r="G16" s="4"/>
    </row>
    <row r="17" spans="1:7" x14ac:dyDescent="0.2">
      <c r="A17" s="63"/>
      <c r="B17" s="63"/>
      <c r="C17" s="63"/>
      <c r="D17" s="63"/>
      <c r="E17" s="63"/>
      <c r="F17" s="5"/>
      <c r="G17" s="4"/>
    </row>
    <row r="20" spans="1:7" x14ac:dyDescent="0.2">
      <c r="A20" s="7" t="s">
        <v>64</v>
      </c>
    </row>
    <row r="21" spans="1:7" x14ac:dyDescent="0.2">
      <c r="A21" s="20" t="s">
        <v>79</v>
      </c>
    </row>
    <row r="24" spans="1:7" s="20" customFormat="1" x14ac:dyDescent="0.2">
      <c r="A24" s="51" t="s">
        <v>0</v>
      </c>
      <c r="B24" s="52"/>
      <c r="C24" s="53"/>
      <c r="D24" s="54"/>
      <c r="E24" s="39" t="s">
        <v>1</v>
      </c>
    </row>
    <row r="25" spans="1:7" x14ac:dyDescent="0.2">
      <c r="A25" s="55" t="s">
        <v>10</v>
      </c>
      <c r="B25" s="56" t="str">
        <f>'Sklop 1'!A13</f>
        <v>Zimska služba - Borovnica</v>
      </c>
      <c r="C25" s="57"/>
      <c r="D25" s="58"/>
      <c r="E25" s="59">
        <f>'Sklop 1'!F48</f>
        <v>0</v>
      </c>
    </row>
    <row r="26" spans="1:7" x14ac:dyDescent="0.2">
      <c r="A26" s="55" t="s">
        <v>11</v>
      </c>
      <c r="B26" s="56" t="str">
        <f>'Sklop 2'!A13</f>
        <v>Zimska služba - cesta Borovnica-Pokojišče</v>
      </c>
      <c r="C26" s="57"/>
      <c r="D26" s="58"/>
      <c r="E26" s="59">
        <f>'Sklop 2'!F36</f>
        <v>0</v>
      </c>
    </row>
    <row r="27" spans="1:7" s="20" customFormat="1" x14ac:dyDescent="0.2">
      <c r="A27" s="51" t="s">
        <v>2</v>
      </c>
      <c r="B27" s="52"/>
      <c r="C27" s="52"/>
      <c r="D27" s="37"/>
      <c r="E27" s="39">
        <f>SUM(E25:E26)</f>
        <v>0</v>
      </c>
    </row>
    <row r="28" spans="1:7" s="20" customFormat="1" x14ac:dyDescent="0.2">
      <c r="A28" s="60"/>
      <c r="B28" s="60"/>
      <c r="C28" s="60"/>
      <c r="D28" s="24"/>
      <c r="E28" s="24"/>
    </row>
    <row r="29" spans="1:7" s="20" customFormat="1" x14ac:dyDescent="0.2">
      <c r="A29" s="60"/>
      <c r="B29" s="60"/>
      <c r="C29" s="60"/>
      <c r="D29" s="24"/>
      <c r="E29" s="24"/>
    </row>
    <row r="30" spans="1:7" x14ac:dyDescent="0.2">
      <c r="A30" s="7" t="s">
        <v>65</v>
      </c>
      <c r="B30" s="41"/>
      <c r="C30" s="3"/>
      <c r="E30" s="5"/>
      <c r="F30" s="4"/>
    </row>
    <row r="31" spans="1:7" x14ac:dyDescent="0.2">
      <c r="A31" s="7" t="s">
        <v>73</v>
      </c>
      <c r="B31" s="41"/>
      <c r="C31" s="3"/>
      <c r="E31" s="5"/>
      <c r="F31" s="4"/>
    </row>
    <row r="32" spans="1:7" s="43" customFormat="1" x14ac:dyDescent="0.2">
      <c r="A32" s="40" t="s">
        <v>58</v>
      </c>
      <c r="B32" s="42"/>
      <c r="C32" s="42"/>
      <c r="D32" s="42"/>
      <c r="E32" s="42"/>
      <c r="F32" s="42"/>
      <c r="G32" s="42"/>
    </row>
    <row r="33" spans="1:7" s="43" customFormat="1" x14ac:dyDescent="0.2">
      <c r="A33" s="42" t="s">
        <v>67</v>
      </c>
      <c r="B33" s="42"/>
      <c r="C33" s="42"/>
      <c r="D33" s="42"/>
      <c r="E33" s="42"/>
      <c r="F33" s="42"/>
      <c r="G33" s="42"/>
    </row>
    <row r="34" spans="1:7" s="43" customFormat="1" x14ac:dyDescent="0.2">
      <c r="A34" s="42" t="s">
        <v>38</v>
      </c>
      <c r="B34" s="44"/>
      <c r="C34" s="45"/>
      <c r="D34" s="46"/>
      <c r="E34" s="46"/>
      <c r="F34" s="46"/>
      <c r="G34" s="47"/>
    </row>
    <row r="35" spans="1:7" s="43" customFormat="1" x14ac:dyDescent="0.2">
      <c r="A35" s="42" t="s">
        <v>39</v>
      </c>
      <c r="B35" s="44"/>
      <c r="C35" s="45"/>
      <c r="D35" s="46"/>
      <c r="E35" s="46"/>
      <c r="F35" s="46"/>
      <c r="G35" s="47"/>
    </row>
    <row r="36" spans="1:7" x14ac:dyDescent="0.2">
      <c r="A36" s="7" t="s">
        <v>72</v>
      </c>
    </row>
    <row r="39" spans="1:7" x14ac:dyDescent="0.2">
      <c r="A39" s="11" t="s">
        <v>3</v>
      </c>
      <c r="B39" s="11"/>
      <c r="C39" s="12"/>
      <c r="D39" s="13" t="s">
        <v>74</v>
      </c>
      <c r="E39" s="14"/>
      <c r="F39" s="4"/>
    </row>
    <row r="40" spans="1:7" x14ac:dyDescent="0.2">
      <c r="A40" s="11"/>
      <c r="B40" s="11"/>
      <c r="C40" s="12"/>
      <c r="E40" s="5"/>
      <c r="F40" s="4"/>
    </row>
    <row r="41" spans="1:7" ht="12.75" customHeight="1" x14ac:dyDescent="0.2">
      <c r="A41" s="64"/>
      <c r="B41" s="64"/>
      <c r="C41" s="12"/>
      <c r="D41" s="15"/>
      <c r="E41" s="16"/>
      <c r="F41" s="15"/>
    </row>
    <row r="42" spans="1:7" x14ac:dyDescent="0.2">
      <c r="C42" s="61"/>
    </row>
  </sheetData>
  <sheetProtection algorithmName="SHA-512" hashValue="bFKrnGLMCihLy7g8/YmNNZ2qmu4kMn3tWe10IY9FZezQMlyO+U1htHBLI7SvatHl68eeX/DAIXvPQ5yVxcNNhA==" saltValue="b8lAj/Xcy2odVjAKTCHH2Q==" spinCount="100000" sheet="1" selectLockedCells="1"/>
  <mergeCells count="3">
    <mergeCell ref="A15:E15"/>
    <mergeCell ref="A17:E17"/>
    <mergeCell ref="A41:B41"/>
  </mergeCells>
  <pageMargins left="1.1023622047244095" right="0" top="0.35433070866141736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K66"/>
  <sheetViews>
    <sheetView topLeftCell="A7" zoomScaleNormal="100" workbookViewId="0">
      <selection activeCell="E35" sqref="E35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1.7109375" style="4" customWidth="1"/>
    <col min="5" max="5" width="11.7109375" style="5" customWidth="1"/>
    <col min="6" max="6" width="11.7109375" style="4" customWidth="1"/>
    <col min="7" max="7" width="11.85546875" style="7" customWidth="1"/>
    <col min="8" max="8" width="2.7109375" style="7" customWidth="1"/>
    <col min="9" max="11" width="9.140625" style="7" hidden="1" customWidth="1"/>
    <col min="12" max="16384" width="9.140625" style="7"/>
  </cols>
  <sheetData>
    <row r="9" spans="1:7" x14ac:dyDescent="0.2">
      <c r="A9" s="11" t="str">
        <f>REKAPITULACIJA!A9</f>
        <v>Številka: 4142-4/2021</v>
      </c>
      <c r="G9" s="62" t="s">
        <v>71</v>
      </c>
    </row>
    <row r="10" spans="1:7" x14ac:dyDescent="0.2">
      <c r="A10" s="11" t="str">
        <f>REKAPITULACIJA!A10</f>
        <v>Datum: 27. 9. 2021</v>
      </c>
    </row>
    <row r="12" spans="1:7" x14ac:dyDescent="0.2">
      <c r="A12" s="11" t="s">
        <v>34</v>
      </c>
    </row>
    <row r="13" spans="1:7" s="20" customFormat="1" x14ac:dyDescent="0.2">
      <c r="A13" s="6" t="s">
        <v>40</v>
      </c>
      <c r="B13" s="21"/>
      <c r="C13" s="22"/>
      <c r="D13" s="19"/>
      <c r="E13" s="18"/>
      <c r="F13" s="19"/>
    </row>
    <row r="15" spans="1:7" x14ac:dyDescent="0.2">
      <c r="A15" s="11" t="s">
        <v>5</v>
      </c>
    </row>
    <row r="17" spans="1:11" x14ac:dyDescent="0.2">
      <c r="A17" s="66">
        <f>REKAPITULACIJA!A15</f>
        <v>0</v>
      </c>
      <c r="B17" s="66"/>
      <c r="C17" s="66"/>
      <c r="D17" s="66"/>
      <c r="E17" s="66"/>
      <c r="F17" s="5"/>
      <c r="G17" s="4"/>
    </row>
    <row r="18" spans="1:11" x14ac:dyDescent="0.2">
      <c r="A18" s="8"/>
      <c r="B18" s="8"/>
      <c r="C18" s="9"/>
      <c r="D18" s="10"/>
      <c r="E18" s="10"/>
      <c r="F18" s="5"/>
      <c r="G18" s="4"/>
    </row>
    <row r="19" spans="1:11" x14ac:dyDescent="0.2">
      <c r="A19" s="66">
        <f>REKAPITULACIJA!A17</f>
        <v>0</v>
      </c>
      <c r="B19" s="66"/>
      <c r="C19" s="66"/>
      <c r="D19" s="66"/>
      <c r="E19" s="66"/>
      <c r="F19" s="5"/>
      <c r="G19" s="4"/>
    </row>
    <row r="22" spans="1:11" s="20" customFormat="1" ht="12.75" customHeight="1" x14ac:dyDescent="0.2">
      <c r="A22" s="6"/>
      <c r="B22" s="17" t="s">
        <v>6</v>
      </c>
      <c r="C22" s="67"/>
      <c r="D22" s="67"/>
      <c r="E22" s="18"/>
      <c r="F22" s="19"/>
    </row>
    <row r="23" spans="1:11" s="20" customFormat="1" x14ac:dyDescent="0.2">
      <c r="A23" s="6"/>
      <c r="B23" s="17"/>
      <c r="C23" s="23"/>
      <c r="D23" s="24"/>
      <c r="E23" s="18"/>
      <c r="F23" s="19"/>
    </row>
    <row r="24" spans="1:11" x14ac:dyDescent="0.2">
      <c r="K24" s="20" t="s">
        <v>68</v>
      </c>
    </row>
    <row r="25" spans="1:11" s="20" customFormat="1" ht="25.5" x14ac:dyDescent="0.2">
      <c r="A25" s="25" t="s">
        <v>7</v>
      </c>
      <c r="B25" s="25" t="s">
        <v>36</v>
      </c>
      <c r="C25" s="25" t="s">
        <v>8</v>
      </c>
      <c r="D25" s="26" t="s">
        <v>9</v>
      </c>
      <c r="E25" s="27" t="s">
        <v>37</v>
      </c>
      <c r="F25" s="26" t="s">
        <v>1</v>
      </c>
      <c r="I25" s="20" t="s">
        <v>60</v>
      </c>
      <c r="J25" s="20" t="s">
        <v>61</v>
      </c>
      <c r="K25" s="20">
        <v>1</v>
      </c>
    </row>
    <row r="26" spans="1:11" x14ac:dyDescent="0.2">
      <c r="A26" s="28" t="s">
        <v>10</v>
      </c>
      <c r="B26" s="29" t="s">
        <v>47</v>
      </c>
      <c r="C26" s="30" t="s">
        <v>18</v>
      </c>
      <c r="D26" s="31">
        <f>I26*J26*$K$25</f>
        <v>149175</v>
      </c>
      <c r="E26" s="1"/>
      <c r="F26" s="32">
        <f t="shared" ref="F26" si="0">ROUND(D26*E26,2)</f>
        <v>0</v>
      </c>
      <c r="I26" s="7">
        <v>29835</v>
      </c>
      <c r="J26" s="7">
        <v>5</v>
      </c>
      <c r="K26" s="61"/>
    </row>
    <row r="27" spans="1:11" x14ac:dyDescent="0.2">
      <c r="A27" s="33" t="s">
        <v>11</v>
      </c>
      <c r="B27" s="29" t="s">
        <v>41</v>
      </c>
      <c r="C27" s="30" t="s">
        <v>18</v>
      </c>
      <c r="D27" s="31">
        <f t="shared" ref="D27:D47" si="1">I27*J27*$K$25</f>
        <v>45695</v>
      </c>
      <c r="E27" s="1"/>
      <c r="F27" s="32">
        <f>ROUND(D27*E27,2)</f>
        <v>0</v>
      </c>
      <c r="I27" s="7">
        <v>9139</v>
      </c>
      <c r="J27" s="7">
        <v>5</v>
      </c>
    </row>
    <row r="28" spans="1:11" x14ac:dyDescent="0.2">
      <c r="A28" s="33" t="s">
        <v>12</v>
      </c>
      <c r="B28" s="29" t="s">
        <v>49</v>
      </c>
      <c r="C28" s="30" t="s">
        <v>18</v>
      </c>
      <c r="D28" s="31">
        <f t="shared" si="1"/>
        <v>596700</v>
      </c>
      <c r="E28" s="1"/>
      <c r="F28" s="32">
        <f t="shared" ref="F28" si="2">ROUND(D28*E28,2)</f>
        <v>0</v>
      </c>
      <c r="I28" s="7">
        <v>29835</v>
      </c>
      <c r="J28" s="7">
        <v>20</v>
      </c>
    </row>
    <row r="29" spans="1:11" x14ac:dyDescent="0.2">
      <c r="A29" s="33" t="s">
        <v>13</v>
      </c>
      <c r="B29" s="29" t="s">
        <v>52</v>
      </c>
      <c r="C29" s="30" t="s">
        <v>18</v>
      </c>
      <c r="D29" s="31">
        <f t="shared" si="1"/>
        <v>182780</v>
      </c>
      <c r="E29" s="1"/>
      <c r="F29" s="32">
        <f t="shared" ref="F29:F46" si="3">ROUND(D29*E29,2)</f>
        <v>0</v>
      </c>
      <c r="I29" s="7">
        <v>9139</v>
      </c>
      <c r="J29" s="7">
        <v>20</v>
      </c>
    </row>
    <row r="30" spans="1:11" ht="25.5" x14ac:dyDescent="0.2">
      <c r="A30" s="33" t="s">
        <v>15</v>
      </c>
      <c r="B30" s="29" t="s">
        <v>46</v>
      </c>
      <c r="C30" s="30" t="s">
        <v>18</v>
      </c>
      <c r="D30" s="31">
        <f t="shared" si="1"/>
        <v>447525</v>
      </c>
      <c r="E30" s="1"/>
      <c r="F30" s="32">
        <f>ROUND(D30*E30,2)</f>
        <v>0</v>
      </c>
      <c r="I30" s="7">
        <v>29835</v>
      </c>
      <c r="J30" s="7">
        <v>15</v>
      </c>
    </row>
    <row r="31" spans="1:11" ht="25.5" x14ac:dyDescent="0.2">
      <c r="A31" s="33" t="s">
        <v>16</v>
      </c>
      <c r="B31" s="29" t="s">
        <v>51</v>
      </c>
      <c r="C31" s="30" t="s">
        <v>18</v>
      </c>
      <c r="D31" s="31">
        <f t="shared" si="1"/>
        <v>137085</v>
      </c>
      <c r="E31" s="1"/>
      <c r="F31" s="32">
        <f>ROUND(D31*E31,2)</f>
        <v>0</v>
      </c>
      <c r="I31" s="7">
        <v>9139</v>
      </c>
      <c r="J31" s="7">
        <v>15</v>
      </c>
    </row>
    <row r="32" spans="1:11" x14ac:dyDescent="0.2">
      <c r="A32" s="33" t="s">
        <v>17</v>
      </c>
      <c r="B32" s="29" t="s">
        <v>48</v>
      </c>
      <c r="C32" s="30" t="s">
        <v>18</v>
      </c>
      <c r="D32" s="31">
        <f t="shared" si="1"/>
        <v>46815</v>
      </c>
      <c r="E32" s="1"/>
      <c r="F32" s="32">
        <f>ROUND(D32*E32,2)</f>
        <v>0</v>
      </c>
      <c r="I32" s="7">
        <v>3121</v>
      </c>
      <c r="J32" s="7">
        <v>15</v>
      </c>
    </row>
    <row r="33" spans="1:10" ht="25.5" x14ac:dyDescent="0.2">
      <c r="A33" s="33" t="s">
        <v>19</v>
      </c>
      <c r="B33" s="29" t="s">
        <v>44</v>
      </c>
      <c r="C33" s="30" t="s">
        <v>18</v>
      </c>
      <c r="D33" s="31">
        <f t="shared" si="1"/>
        <v>62420</v>
      </c>
      <c r="E33" s="1"/>
      <c r="F33" s="32">
        <f t="shared" si="3"/>
        <v>0</v>
      </c>
      <c r="I33" s="7">
        <v>3121</v>
      </c>
      <c r="J33" s="7">
        <v>20</v>
      </c>
    </row>
    <row r="34" spans="1:10" ht="25.5" x14ac:dyDescent="0.2">
      <c r="A34" s="33" t="s">
        <v>20</v>
      </c>
      <c r="B34" s="29" t="s">
        <v>42</v>
      </c>
      <c r="C34" s="30" t="s">
        <v>14</v>
      </c>
      <c r="D34" s="31">
        <f t="shared" si="1"/>
        <v>15555</v>
      </c>
      <c r="E34" s="1"/>
      <c r="F34" s="32">
        <f>ROUND(D34*E34,2)</f>
        <v>0</v>
      </c>
      <c r="I34" s="7">
        <v>1037</v>
      </c>
      <c r="J34" s="7">
        <v>15</v>
      </c>
    </row>
    <row r="35" spans="1:10" ht="25.5" x14ac:dyDescent="0.2">
      <c r="A35" s="33" t="s">
        <v>21</v>
      </c>
      <c r="B35" s="29" t="s">
        <v>45</v>
      </c>
      <c r="C35" s="30" t="s">
        <v>14</v>
      </c>
      <c r="D35" s="31">
        <f t="shared" si="1"/>
        <v>20740</v>
      </c>
      <c r="E35" s="1"/>
      <c r="F35" s="32">
        <f t="shared" si="3"/>
        <v>0</v>
      </c>
      <c r="I35" s="7">
        <v>1037</v>
      </c>
      <c r="J35" s="7">
        <v>20</v>
      </c>
    </row>
    <row r="36" spans="1:10" x14ac:dyDescent="0.2">
      <c r="A36" s="33" t="s">
        <v>22</v>
      </c>
      <c r="B36" s="29" t="s">
        <v>43</v>
      </c>
      <c r="C36" s="30" t="s">
        <v>14</v>
      </c>
      <c r="D36" s="31">
        <f t="shared" si="1"/>
        <v>78225</v>
      </c>
      <c r="E36" s="1"/>
      <c r="F36" s="32">
        <f>ROUND(D36*E36,2)</f>
        <v>0</v>
      </c>
      <c r="I36" s="7">
        <v>5215</v>
      </c>
      <c r="J36" s="7">
        <v>15</v>
      </c>
    </row>
    <row r="37" spans="1:10" x14ac:dyDescent="0.2">
      <c r="A37" s="33" t="s">
        <v>23</v>
      </c>
      <c r="B37" s="29" t="s">
        <v>50</v>
      </c>
      <c r="C37" s="30" t="s">
        <v>14</v>
      </c>
      <c r="D37" s="31">
        <f t="shared" si="1"/>
        <v>104300</v>
      </c>
      <c r="E37" s="1"/>
      <c r="F37" s="32">
        <f>ROUND(D37*E37,2)</f>
        <v>0</v>
      </c>
      <c r="I37" s="7">
        <v>5215</v>
      </c>
      <c r="J37" s="7">
        <v>20</v>
      </c>
    </row>
    <row r="38" spans="1:10" ht="25.5" x14ac:dyDescent="0.2">
      <c r="A38" s="33" t="s">
        <v>24</v>
      </c>
      <c r="B38" s="29" t="s">
        <v>57</v>
      </c>
      <c r="C38" s="30" t="s">
        <v>33</v>
      </c>
      <c r="D38" s="31">
        <f t="shared" si="1"/>
        <v>680</v>
      </c>
      <c r="E38" s="1"/>
      <c r="F38" s="32">
        <f>ROUND(D38*E38,2)</f>
        <v>0</v>
      </c>
      <c r="I38" s="7">
        <v>34</v>
      </c>
      <c r="J38" s="7">
        <v>20</v>
      </c>
    </row>
    <row r="39" spans="1:10" ht="25.5" x14ac:dyDescent="0.2">
      <c r="A39" s="28" t="s">
        <v>25</v>
      </c>
      <c r="B39" s="29" t="s">
        <v>75</v>
      </c>
      <c r="C39" s="30" t="s">
        <v>33</v>
      </c>
      <c r="D39" s="31">
        <f t="shared" si="1"/>
        <v>900</v>
      </c>
      <c r="E39" s="1"/>
      <c r="F39" s="32">
        <f t="shared" si="3"/>
        <v>0</v>
      </c>
      <c r="I39" s="7">
        <v>900</v>
      </c>
      <c r="J39" s="7">
        <v>1</v>
      </c>
    </row>
    <row r="40" spans="1:10" ht="25.5" x14ac:dyDescent="0.2">
      <c r="A40" s="28" t="s">
        <v>26</v>
      </c>
      <c r="B40" s="29" t="s">
        <v>76</v>
      </c>
      <c r="C40" s="30" t="s">
        <v>33</v>
      </c>
      <c r="D40" s="31">
        <f t="shared" si="1"/>
        <v>900</v>
      </c>
      <c r="E40" s="1"/>
      <c r="F40" s="32">
        <f t="shared" si="3"/>
        <v>0</v>
      </c>
      <c r="I40" s="7">
        <v>900</v>
      </c>
      <c r="J40" s="7">
        <v>1</v>
      </c>
    </row>
    <row r="41" spans="1:10" ht="38.25" x14ac:dyDescent="0.2">
      <c r="A41" s="28" t="s">
        <v>27</v>
      </c>
      <c r="B41" s="29" t="s">
        <v>62</v>
      </c>
      <c r="C41" s="30" t="s">
        <v>33</v>
      </c>
      <c r="D41" s="31">
        <f>I41*J41*$K$25</f>
        <v>90</v>
      </c>
      <c r="E41" s="1"/>
      <c r="F41" s="32">
        <f t="shared" si="3"/>
        <v>0</v>
      </c>
      <c r="I41" s="7">
        <f>I40*0.1</f>
        <v>90</v>
      </c>
      <c r="J41" s="7">
        <v>1</v>
      </c>
    </row>
    <row r="42" spans="1:10" ht="51" x14ac:dyDescent="0.2">
      <c r="A42" s="33" t="s">
        <v>28</v>
      </c>
      <c r="B42" s="29" t="s">
        <v>55</v>
      </c>
      <c r="C42" s="30" t="s">
        <v>33</v>
      </c>
      <c r="D42" s="31">
        <f>I42*J42*$K$25</f>
        <v>15</v>
      </c>
      <c r="E42" s="1"/>
      <c r="F42" s="32">
        <f t="shared" ref="F42" si="4">ROUND(D42*E42,2)</f>
        <v>0</v>
      </c>
      <c r="I42" s="7">
        <v>15</v>
      </c>
      <c r="J42" s="7">
        <v>1</v>
      </c>
    </row>
    <row r="43" spans="1:10" ht="25.5" x14ac:dyDescent="0.2">
      <c r="A43" s="28" t="s">
        <v>29</v>
      </c>
      <c r="B43" s="29" t="s">
        <v>56</v>
      </c>
      <c r="C43" s="30" t="s">
        <v>33</v>
      </c>
      <c r="D43" s="31">
        <f t="shared" si="1"/>
        <v>150</v>
      </c>
      <c r="E43" s="1"/>
      <c r="F43" s="32">
        <f>ROUND(D43*E43,2)</f>
        <v>0</v>
      </c>
      <c r="I43" s="7">
        <v>15</v>
      </c>
      <c r="J43" s="7">
        <v>10</v>
      </c>
    </row>
    <row r="44" spans="1:10" ht="38.25" x14ac:dyDescent="0.2">
      <c r="A44" s="33" t="s">
        <v>30</v>
      </c>
      <c r="B44" s="29" t="s">
        <v>70</v>
      </c>
      <c r="C44" s="30" t="s">
        <v>32</v>
      </c>
      <c r="D44" s="31">
        <f t="shared" si="1"/>
        <v>100</v>
      </c>
      <c r="E44" s="1"/>
      <c r="F44" s="32">
        <f t="shared" si="3"/>
        <v>0</v>
      </c>
      <c r="I44" s="7">
        <v>100</v>
      </c>
      <c r="J44" s="7">
        <v>1</v>
      </c>
    </row>
    <row r="45" spans="1:10" ht="38.25" x14ac:dyDescent="0.2">
      <c r="A45" s="33" t="s">
        <v>31</v>
      </c>
      <c r="B45" s="29" t="s">
        <v>69</v>
      </c>
      <c r="C45" s="30" t="s">
        <v>32</v>
      </c>
      <c r="D45" s="31">
        <f t="shared" si="1"/>
        <v>50</v>
      </c>
      <c r="E45" s="1"/>
      <c r="F45" s="32">
        <f t="shared" si="3"/>
        <v>0</v>
      </c>
      <c r="I45" s="7">
        <v>50</v>
      </c>
      <c r="J45" s="7">
        <v>1</v>
      </c>
    </row>
    <row r="46" spans="1:10" x14ac:dyDescent="0.2">
      <c r="A46" s="33" t="s">
        <v>63</v>
      </c>
      <c r="B46" s="29" t="s">
        <v>53</v>
      </c>
      <c r="C46" s="30" t="s">
        <v>32</v>
      </c>
      <c r="D46" s="31">
        <f t="shared" si="1"/>
        <v>50</v>
      </c>
      <c r="E46" s="1"/>
      <c r="F46" s="32">
        <f t="shared" si="3"/>
        <v>0</v>
      </c>
      <c r="I46" s="7">
        <v>50</v>
      </c>
      <c r="J46" s="7">
        <v>1</v>
      </c>
    </row>
    <row r="47" spans="1:10" x14ac:dyDescent="0.2">
      <c r="A47" s="33" t="s">
        <v>77</v>
      </c>
      <c r="B47" s="29" t="s">
        <v>54</v>
      </c>
      <c r="C47" s="30" t="s">
        <v>32</v>
      </c>
      <c r="D47" s="31">
        <f t="shared" si="1"/>
        <v>25</v>
      </c>
      <c r="E47" s="1"/>
      <c r="F47" s="32">
        <f t="shared" ref="F47" si="5">ROUND(D47*E47,2)</f>
        <v>0</v>
      </c>
      <c r="I47" s="7">
        <v>25</v>
      </c>
      <c r="J47" s="7">
        <v>1</v>
      </c>
    </row>
    <row r="48" spans="1:10" s="20" customFormat="1" x14ac:dyDescent="0.2">
      <c r="A48" s="34" t="s">
        <v>2</v>
      </c>
      <c r="B48" s="35"/>
      <c r="C48" s="36"/>
      <c r="D48" s="37"/>
      <c r="E48" s="38"/>
      <c r="F48" s="39">
        <f>SUM(F26:F47)</f>
        <v>0</v>
      </c>
    </row>
    <row r="51" spans="1:8" x14ac:dyDescent="0.2">
      <c r="A51" s="7" t="s">
        <v>65</v>
      </c>
      <c r="B51" s="41"/>
    </row>
    <row r="52" spans="1:8" x14ac:dyDescent="0.2">
      <c r="A52" s="7" t="s">
        <v>66</v>
      </c>
      <c r="B52" s="41"/>
    </row>
    <row r="53" spans="1:8" s="43" customFormat="1" x14ac:dyDescent="0.2">
      <c r="A53" s="40" t="s">
        <v>58</v>
      </c>
      <c r="B53" s="42"/>
      <c r="C53" s="42"/>
      <c r="D53" s="42"/>
      <c r="E53" s="42"/>
      <c r="F53" s="42"/>
      <c r="G53" s="42"/>
    </row>
    <row r="54" spans="1:8" s="43" customFormat="1" x14ac:dyDescent="0.2">
      <c r="A54" s="42" t="s">
        <v>67</v>
      </c>
      <c r="B54" s="42"/>
      <c r="C54" s="42"/>
      <c r="D54" s="42"/>
      <c r="E54" s="42"/>
      <c r="F54" s="42"/>
      <c r="G54" s="42"/>
    </row>
    <row r="55" spans="1:8" s="43" customFormat="1" x14ac:dyDescent="0.2">
      <c r="A55" s="42" t="s">
        <v>38</v>
      </c>
      <c r="B55" s="44"/>
      <c r="C55" s="45"/>
      <c r="D55" s="46"/>
      <c r="E55" s="46"/>
      <c r="F55" s="46"/>
      <c r="G55" s="47"/>
    </row>
    <row r="56" spans="1:8" s="43" customFormat="1" x14ac:dyDescent="0.2">
      <c r="A56" s="42" t="s">
        <v>39</v>
      </c>
      <c r="B56" s="44"/>
      <c r="C56" s="45"/>
      <c r="D56" s="46"/>
      <c r="E56" s="46"/>
      <c r="F56" s="46"/>
      <c r="G56" s="47"/>
    </row>
    <row r="57" spans="1:8" x14ac:dyDescent="0.2">
      <c r="A57" s="42"/>
      <c r="B57" s="44"/>
      <c r="C57" s="48"/>
      <c r="D57" s="46"/>
      <c r="E57" s="46"/>
      <c r="F57" s="46"/>
      <c r="G57" s="47"/>
      <c r="H57" s="43"/>
    </row>
    <row r="58" spans="1:8" x14ac:dyDescent="0.2">
      <c r="A58" s="42"/>
      <c r="B58" s="44"/>
      <c r="C58" s="48"/>
      <c r="D58" s="46"/>
      <c r="E58" s="46"/>
      <c r="F58" s="46"/>
      <c r="G58" s="47"/>
      <c r="H58" s="43"/>
    </row>
    <row r="59" spans="1:8" x14ac:dyDescent="0.2">
      <c r="A59" s="11" t="s">
        <v>3</v>
      </c>
      <c r="B59" s="11"/>
      <c r="C59" s="12"/>
      <c r="D59" s="13" t="s">
        <v>4</v>
      </c>
      <c r="E59" s="14"/>
    </row>
    <row r="60" spans="1:8" x14ac:dyDescent="0.2">
      <c r="B60" s="11"/>
      <c r="C60" s="12"/>
    </row>
    <row r="61" spans="1:8" ht="12.75" customHeight="1" x14ac:dyDescent="0.2">
      <c r="A61" s="65">
        <f>REKAPITULACIJA!A41</f>
        <v>0</v>
      </c>
      <c r="B61" s="65"/>
      <c r="C61" s="12"/>
      <c r="D61" s="15"/>
      <c r="E61" s="16"/>
      <c r="F61" s="15"/>
    </row>
    <row r="62" spans="1:8" x14ac:dyDescent="0.2">
      <c r="G62" s="47"/>
      <c r="H62" s="43"/>
    </row>
    <row r="63" spans="1:8" x14ac:dyDescent="0.2">
      <c r="A63" s="42"/>
      <c r="B63" s="44"/>
      <c r="C63" s="48"/>
      <c r="D63" s="46"/>
      <c r="E63" s="46"/>
      <c r="F63" s="46"/>
      <c r="G63" s="47"/>
      <c r="H63" s="43"/>
    </row>
    <row r="64" spans="1:8" x14ac:dyDescent="0.2">
      <c r="A64" s="42"/>
      <c r="B64" s="44"/>
      <c r="C64" s="48"/>
      <c r="D64" s="46"/>
      <c r="E64" s="46"/>
      <c r="F64" s="46"/>
      <c r="G64" s="47"/>
      <c r="H64" s="43"/>
    </row>
    <row r="65" spans="1:8" x14ac:dyDescent="0.2">
      <c r="A65" s="42"/>
      <c r="B65" s="44"/>
      <c r="C65" s="48"/>
      <c r="D65" s="46"/>
      <c r="E65" s="46"/>
      <c r="F65" s="46"/>
      <c r="G65" s="47"/>
      <c r="H65" s="43"/>
    </row>
    <row r="66" spans="1:8" x14ac:dyDescent="0.2">
      <c r="A66" s="42"/>
      <c r="B66" s="44"/>
      <c r="C66" s="48"/>
      <c r="D66" s="46"/>
      <c r="E66" s="46"/>
      <c r="F66" s="46"/>
      <c r="G66" s="47"/>
      <c r="H66" s="43"/>
    </row>
  </sheetData>
  <sheetProtection algorithmName="SHA-512" hashValue="EFwChuex+fPnIG/OCI0vL61gubPWGMo+OgjrQ8P+ps9A0OCiKO6CpUsebU93/BGH/sY+5VzrhreIc042B/RhJw==" saltValue="AuYy9PxDXfXiiVBriMEg3g==" spinCount="100000" sheet="1" selectLockedCells="1"/>
  <mergeCells count="4">
    <mergeCell ref="A61:B61"/>
    <mergeCell ref="A17:E17"/>
    <mergeCell ref="A19:E19"/>
    <mergeCell ref="C22:D22"/>
  </mergeCells>
  <pageMargins left="1.1023622047244095" right="0" top="0.35433070866141736" bottom="0.74803149606299213" header="0.31496062992125984" footer="0.31496062992125984"/>
  <pageSetup paperSize="9" scale="75" orientation="portrait" r:id="rId1"/>
  <headerFooter alignWithMargins="0">
    <oddFooter>&amp;C&amp;8&amp;P/&amp;N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4"/>
  <sheetViews>
    <sheetView zoomScaleNormal="100" workbookViewId="0">
      <selection activeCell="E32" sqref="E32"/>
    </sheetView>
  </sheetViews>
  <sheetFormatPr defaultRowHeight="12.75" x14ac:dyDescent="0.2"/>
  <cols>
    <col min="1" max="1" width="4.7109375" style="42" customWidth="1"/>
    <col min="2" max="2" width="30.7109375" style="44" customWidth="1"/>
    <col min="3" max="3" width="4.7109375" style="48" customWidth="1"/>
    <col min="4" max="4" width="11.7109375" style="46" customWidth="1"/>
    <col min="5" max="5" width="11.7109375" style="49" customWidth="1"/>
    <col min="6" max="6" width="11.7109375" style="46" customWidth="1"/>
    <col min="7" max="7" width="12" style="47" customWidth="1"/>
    <col min="8" max="8" width="18.7109375" style="43" hidden="1" customWidth="1"/>
    <col min="9" max="10" width="9.140625" style="43" hidden="1" customWidth="1"/>
    <col min="11" max="11" width="9.140625" style="7" hidden="1" customWidth="1"/>
    <col min="12" max="12" width="0" style="43" hidden="1" customWidth="1"/>
    <col min="13" max="16384" width="9.140625" style="43"/>
  </cols>
  <sheetData>
    <row r="1" spans="1:7" s="7" customFormat="1" x14ac:dyDescent="0.2">
      <c r="A1" s="11"/>
      <c r="B1" s="2"/>
      <c r="C1" s="3"/>
      <c r="D1" s="4"/>
      <c r="E1" s="4"/>
      <c r="F1" s="4"/>
    </row>
    <row r="2" spans="1:7" s="7" customFormat="1" x14ac:dyDescent="0.2">
      <c r="A2" s="11"/>
      <c r="B2" s="2"/>
      <c r="C2" s="3"/>
      <c r="D2" s="4"/>
      <c r="E2" s="4"/>
      <c r="F2" s="4"/>
    </row>
    <row r="3" spans="1:7" s="7" customFormat="1" x14ac:dyDescent="0.2">
      <c r="A3" s="11"/>
      <c r="B3" s="2"/>
      <c r="C3" s="3"/>
      <c r="D3" s="4"/>
      <c r="E3" s="4"/>
      <c r="F3" s="4"/>
    </row>
    <row r="4" spans="1:7" s="7" customFormat="1" x14ac:dyDescent="0.2">
      <c r="A4" s="11"/>
      <c r="B4" s="2"/>
      <c r="C4" s="3"/>
      <c r="D4" s="4"/>
      <c r="E4" s="4"/>
      <c r="F4" s="4"/>
    </row>
    <row r="5" spans="1:7" s="7" customFormat="1" x14ac:dyDescent="0.2">
      <c r="A5" s="11"/>
      <c r="B5" s="2"/>
      <c r="C5" s="3"/>
      <c r="D5" s="4"/>
      <c r="E5" s="4"/>
      <c r="F5" s="4"/>
    </row>
    <row r="6" spans="1:7" s="7" customFormat="1" x14ac:dyDescent="0.2">
      <c r="A6" s="11"/>
      <c r="B6" s="2"/>
      <c r="C6" s="3"/>
      <c r="D6" s="4"/>
      <c r="E6" s="4"/>
      <c r="F6" s="4"/>
    </row>
    <row r="7" spans="1:7" s="7" customFormat="1" x14ac:dyDescent="0.2">
      <c r="A7" s="11"/>
      <c r="B7" s="2"/>
      <c r="C7" s="3"/>
      <c r="D7" s="4"/>
      <c r="E7" s="4"/>
      <c r="F7" s="4"/>
    </row>
    <row r="8" spans="1:7" s="7" customFormat="1" x14ac:dyDescent="0.2">
      <c r="A8" s="11"/>
      <c r="B8" s="2"/>
      <c r="C8" s="3"/>
      <c r="D8" s="4"/>
      <c r="E8" s="4"/>
      <c r="F8" s="4"/>
    </row>
    <row r="9" spans="1:7" s="7" customFormat="1" x14ac:dyDescent="0.2">
      <c r="A9" s="11" t="str">
        <f>REKAPITULACIJA!A9</f>
        <v>Številka: 4142-4/2021</v>
      </c>
      <c r="B9" s="2"/>
      <c r="C9" s="3"/>
      <c r="D9" s="4"/>
      <c r="E9" s="5"/>
      <c r="F9" s="4"/>
      <c r="G9" s="62" t="s">
        <v>71</v>
      </c>
    </row>
    <row r="10" spans="1:7" s="7" customFormat="1" x14ac:dyDescent="0.2">
      <c r="A10" s="11" t="str">
        <f>REKAPITULACIJA!A10</f>
        <v>Datum: 27. 9. 2021</v>
      </c>
      <c r="B10" s="2"/>
      <c r="C10" s="3"/>
      <c r="D10" s="4"/>
      <c r="E10" s="5"/>
      <c r="F10" s="4"/>
    </row>
    <row r="11" spans="1:7" s="7" customFormat="1" x14ac:dyDescent="0.2">
      <c r="A11" s="11"/>
      <c r="B11" s="2"/>
      <c r="C11" s="3"/>
      <c r="D11" s="4"/>
      <c r="E11" s="4"/>
      <c r="F11" s="4"/>
    </row>
    <row r="12" spans="1:7" s="7" customFormat="1" x14ac:dyDescent="0.2">
      <c r="A12" s="11" t="s">
        <v>35</v>
      </c>
      <c r="B12" s="2"/>
      <c r="C12" s="3"/>
      <c r="D12" s="4"/>
      <c r="E12" s="4"/>
      <c r="F12" s="4"/>
    </row>
    <row r="13" spans="1:7" s="20" customFormat="1" x14ac:dyDescent="0.2">
      <c r="A13" s="6" t="s">
        <v>59</v>
      </c>
      <c r="B13" s="21"/>
      <c r="C13" s="22"/>
      <c r="D13" s="19"/>
      <c r="E13" s="19"/>
      <c r="F13" s="19"/>
    </row>
    <row r="14" spans="1:7" s="7" customFormat="1" x14ac:dyDescent="0.2">
      <c r="A14" s="11"/>
      <c r="B14" s="2"/>
      <c r="C14" s="3"/>
      <c r="D14" s="4"/>
      <c r="E14" s="4"/>
      <c r="F14" s="4"/>
    </row>
    <row r="15" spans="1:7" s="7" customFormat="1" x14ac:dyDescent="0.2">
      <c r="A15" s="11" t="s">
        <v>5</v>
      </c>
      <c r="B15" s="2"/>
      <c r="C15" s="3"/>
      <c r="D15" s="4"/>
      <c r="E15" s="4"/>
      <c r="F15" s="4"/>
    </row>
    <row r="16" spans="1:7" s="7" customFormat="1" x14ac:dyDescent="0.2">
      <c r="A16" s="11"/>
      <c r="B16" s="2"/>
      <c r="C16" s="3"/>
      <c r="D16" s="4"/>
      <c r="E16" s="4"/>
      <c r="F16" s="4"/>
    </row>
    <row r="17" spans="1:11" s="7" customFormat="1" x14ac:dyDescent="0.2">
      <c r="A17" s="66">
        <f>REKAPITULACIJA!A15</f>
        <v>0</v>
      </c>
      <c r="B17" s="66"/>
      <c r="C17" s="66"/>
      <c r="D17" s="66"/>
      <c r="E17" s="66"/>
      <c r="F17" s="5"/>
      <c r="G17" s="4"/>
    </row>
    <row r="18" spans="1:11" s="7" customFormat="1" x14ac:dyDescent="0.2">
      <c r="A18" s="8"/>
      <c r="B18" s="8"/>
      <c r="C18" s="9"/>
      <c r="D18" s="10"/>
      <c r="E18" s="10"/>
      <c r="F18" s="5"/>
      <c r="G18" s="4"/>
    </row>
    <row r="19" spans="1:11" s="7" customFormat="1" x14ac:dyDescent="0.2">
      <c r="A19" s="66">
        <f>REKAPITULACIJA!A17</f>
        <v>0</v>
      </c>
      <c r="B19" s="66"/>
      <c r="C19" s="66"/>
      <c r="D19" s="66"/>
      <c r="E19" s="66"/>
      <c r="F19" s="5"/>
      <c r="G19" s="4"/>
    </row>
    <row r="20" spans="1:11" s="7" customFormat="1" x14ac:dyDescent="0.2">
      <c r="A20" s="11"/>
      <c r="B20" s="2"/>
      <c r="C20" s="3"/>
      <c r="D20" s="4"/>
      <c r="E20" s="5"/>
      <c r="F20" s="4"/>
    </row>
    <row r="21" spans="1:11" s="7" customFormat="1" x14ac:dyDescent="0.2">
      <c r="A21" s="11"/>
      <c r="B21" s="2"/>
      <c r="C21" s="3"/>
      <c r="D21" s="4"/>
      <c r="E21" s="5"/>
      <c r="F21" s="4"/>
    </row>
    <row r="22" spans="1:11" s="20" customFormat="1" ht="12.75" customHeight="1" x14ac:dyDescent="0.2">
      <c r="A22" s="6"/>
      <c r="B22" s="17" t="s">
        <v>6</v>
      </c>
      <c r="C22" s="68"/>
      <c r="D22" s="68"/>
      <c r="E22" s="18"/>
      <c r="F22" s="19"/>
    </row>
    <row r="23" spans="1:11" s="20" customFormat="1" x14ac:dyDescent="0.2">
      <c r="A23" s="6"/>
      <c r="B23" s="17"/>
      <c r="C23" s="23"/>
      <c r="D23" s="24"/>
      <c r="E23" s="18"/>
      <c r="F23" s="19"/>
    </row>
    <row r="24" spans="1:11" s="7" customFormat="1" x14ac:dyDescent="0.2">
      <c r="A24" s="11"/>
      <c r="B24" s="2"/>
      <c r="C24" s="3"/>
      <c r="D24" s="4"/>
      <c r="E24" s="5"/>
      <c r="F24" s="4"/>
      <c r="K24" s="20" t="s">
        <v>68</v>
      </c>
    </row>
    <row r="25" spans="1:11" s="20" customFormat="1" ht="25.5" x14ac:dyDescent="0.2">
      <c r="A25" s="25" t="s">
        <v>7</v>
      </c>
      <c r="B25" s="25" t="s">
        <v>36</v>
      </c>
      <c r="C25" s="25" t="s">
        <v>8</v>
      </c>
      <c r="D25" s="26" t="s">
        <v>9</v>
      </c>
      <c r="E25" s="27" t="s">
        <v>37</v>
      </c>
      <c r="F25" s="26" t="s">
        <v>1</v>
      </c>
      <c r="I25" s="20" t="s">
        <v>60</v>
      </c>
      <c r="J25" s="20" t="s">
        <v>61</v>
      </c>
      <c r="K25" s="20">
        <v>1</v>
      </c>
    </row>
    <row r="26" spans="1:11" s="7" customFormat="1" x14ac:dyDescent="0.2">
      <c r="A26" s="33" t="s">
        <v>10</v>
      </c>
      <c r="B26" s="29" t="s">
        <v>41</v>
      </c>
      <c r="C26" s="30" t="s">
        <v>18</v>
      </c>
      <c r="D26" s="31">
        <f>I26*J26*$K$25</f>
        <v>16880</v>
      </c>
      <c r="E26" s="1"/>
      <c r="F26" s="32">
        <f>ROUND(D26*E26,2)</f>
        <v>0</v>
      </c>
      <c r="I26" s="7">
        <v>3376</v>
      </c>
      <c r="J26" s="7">
        <v>5</v>
      </c>
      <c r="K26" s="61"/>
    </row>
    <row r="27" spans="1:11" s="7" customFormat="1" x14ac:dyDescent="0.2">
      <c r="A27" s="33" t="s">
        <v>11</v>
      </c>
      <c r="B27" s="29" t="s">
        <v>52</v>
      </c>
      <c r="C27" s="30" t="s">
        <v>18</v>
      </c>
      <c r="D27" s="31">
        <f t="shared" ref="D27:D35" si="0">I27*J27*$K$25</f>
        <v>118160</v>
      </c>
      <c r="E27" s="1"/>
      <c r="F27" s="32">
        <f t="shared" ref="F27:F35" si="1">ROUND(D27*E27,2)</f>
        <v>0</v>
      </c>
      <c r="I27" s="7">
        <v>3376</v>
      </c>
      <c r="J27" s="7">
        <v>35</v>
      </c>
    </row>
    <row r="28" spans="1:11" s="7" customFormat="1" ht="25.5" x14ac:dyDescent="0.2">
      <c r="A28" s="33" t="s">
        <v>12</v>
      </c>
      <c r="B28" s="29" t="s">
        <v>51</v>
      </c>
      <c r="C28" s="30" t="s">
        <v>18</v>
      </c>
      <c r="D28" s="31">
        <f>I28*J28*$K$25</f>
        <v>67520</v>
      </c>
      <c r="E28" s="1"/>
      <c r="F28" s="32">
        <f>ROUND(D28*E28,2)</f>
        <v>0</v>
      </c>
      <c r="I28" s="7">
        <v>3376</v>
      </c>
      <c r="J28" s="7">
        <v>20</v>
      </c>
    </row>
    <row r="29" spans="1:11" s="7" customFormat="1" ht="25.5" x14ac:dyDescent="0.2">
      <c r="A29" s="28" t="s">
        <v>13</v>
      </c>
      <c r="B29" s="29" t="s">
        <v>75</v>
      </c>
      <c r="C29" s="30" t="s">
        <v>33</v>
      </c>
      <c r="D29" s="31">
        <f>I29*J29*$K$25</f>
        <v>200</v>
      </c>
      <c r="E29" s="1"/>
      <c r="F29" s="32">
        <f t="shared" ref="F29:F30" si="2">ROUND(D29*E29,2)</f>
        <v>0</v>
      </c>
      <c r="I29" s="7">
        <v>200</v>
      </c>
      <c r="J29" s="7">
        <v>1</v>
      </c>
    </row>
    <row r="30" spans="1:11" s="7" customFormat="1" ht="25.5" x14ac:dyDescent="0.2">
      <c r="A30" s="28" t="s">
        <v>15</v>
      </c>
      <c r="B30" s="29" t="s">
        <v>76</v>
      </c>
      <c r="C30" s="30" t="s">
        <v>33</v>
      </c>
      <c r="D30" s="31">
        <f>I30*J30*$K$25</f>
        <v>200</v>
      </c>
      <c r="E30" s="1"/>
      <c r="F30" s="32">
        <f t="shared" si="2"/>
        <v>0</v>
      </c>
      <c r="I30" s="7">
        <v>200</v>
      </c>
      <c r="J30" s="7">
        <v>1</v>
      </c>
    </row>
    <row r="31" spans="1:11" s="7" customFormat="1" ht="38.25" x14ac:dyDescent="0.2">
      <c r="A31" s="28" t="s">
        <v>16</v>
      </c>
      <c r="B31" s="29" t="s">
        <v>62</v>
      </c>
      <c r="C31" s="30" t="s">
        <v>33</v>
      </c>
      <c r="D31" s="31">
        <f>I31*J31*$K$25</f>
        <v>20</v>
      </c>
      <c r="E31" s="1"/>
      <c r="F31" s="32">
        <f t="shared" ref="F31" si="3">ROUND(D31*E31,2)</f>
        <v>0</v>
      </c>
      <c r="I31" s="7">
        <f>I30*0.1</f>
        <v>20</v>
      </c>
      <c r="J31" s="7">
        <v>1</v>
      </c>
    </row>
    <row r="32" spans="1:11" s="7" customFormat="1" ht="38.25" x14ac:dyDescent="0.2">
      <c r="A32" s="28" t="s">
        <v>17</v>
      </c>
      <c r="B32" s="29" t="s">
        <v>70</v>
      </c>
      <c r="C32" s="30" t="s">
        <v>32</v>
      </c>
      <c r="D32" s="31">
        <f t="shared" si="0"/>
        <v>60</v>
      </c>
      <c r="E32" s="1"/>
      <c r="F32" s="32">
        <f t="shared" si="1"/>
        <v>0</v>
      </c>
      <c r="I32" s="7">
        <v>60</v>
      </c>
      <c r="J32" s="7">
        <v>1</v>
      </c>
    </row>
    <row r="33" spans="1:11" s="7" customFormat="1" ht="38.25" x14ac:dyDescent="0.2">
      <c r="A33" s="33" t="s">
        <v>19</v>
      </c>
      <c r="B33" s="29" t="s">
        <v>69</v>
      </c>
      <c r="C33" s="30" t="s">
        <v>32</v>
      </c>
      <c r="D33" s="31">
        <f t="shared" si="0"/>
        <v>30</v>
      </c>
      <c r="E33" s="1"/>
      <c r="F33" s="32">
        <f t="shared" si="1"/>
        <v>0</v>
      </c>
      <c r="I33" s="7">
        <v>30</v>
      </c>
      <c r="J33" s="7">
        <v>1</v>
      </c>
    </row>
    <row r="34" spans="1:11" s="7" customFormat="1" x14ac:dyDescent="0.2">
      <c r="A34" s="33" t="s">
        <v>20</v>
      </c>
      <c r="B34" s="29" t="s">
        <v>53</v>
      </c>
      <c r="C34" s="30" t="s">
        <v>32</v>
      </c>
      <c r="D34" s="31">
        <f t="shared" si="0"/>
        <v>30</v>
      </c>
      <c r="E34" s="1"/>
      <c r="F34" s="32">
        <f t="shared" si="1"/>
        <v>0</v>
      </c>
      <c r="I34" s="7">
        <v>30</v>
      </c>
      <c r="J34" s="7">
        <v>1</v>
      </c>
    </row>
    <row r="35" spans="1:11" s="7" customFormat="1" x14ac:dyDescent="0.2">
      <c r="A35" s="33" t="s">
        <v>21</v>
      </c>
      <c r="B35" s="29" t="s">
        <v>54</v>
      </c>
      <c r="C35" s="30" t="s">
        <v>32</v>
      </c>
      <c r="D35" s="31">
        <f t="shared" si="0"/>
        <v>15</v>
      </c>
      <c r="E35" s="1"/>
      <c r="F35" s="32">
        <f t="shared" si="1"/>
        <v>0</v>
      </c>
      <c r="I35" s="7">
        <v>15</v>
      </c>
      <c r="J35" s="7">
        <v>1</v>
      </c>
    </row>
    <row r="36" spans="1:11" s="20" customFormat="1" x14ac:dyDescent="0.2">
      <c r="A36" s="34" t="s">
        <v>2</v>
      </c>
      <c r="B36" s="35"/>
      <c r="C36" s="36"/>
      <c r="D36" s="37"/>
      <c r="E36" s="38"/>
      <c r="F36" s="39">
        <f>SUM(F26:F35)</f>
        <v>0</v>
      </c>
      <c r="K36" s="7"/>
    </row>
    <row r="37" spans="1:11" s="7" customFormat="1" x14ac:dyDescent="0.2">
      <c r="A37" s="11"/>
      <c r="B37" s="2"/>
      <c r="C37" s="3"/>
      <c r="D37" s="4"/>
      <c r="E37" s="5"/>
      <c r="F37" s="4"/>
    </row>
    <row r="38" spans="1:11" s="7" customFormat="1" x14ac:dyDescent="0.2">
      <c r="A38" s="11"/>
      <c r="B38" s="2"/>
      <c r="C38" s="3"/>
      <c r="D38" s="4"/>
      <c r="E38" s="5"/>
      <c r="F38" s="4"/>
    </row>
    <row r="39" spans="1:11" s="7" customFormat="1" x14ac:dyDescent="0.2">
      <c r="A39" s="7" t="s">
        <v>65</v>
      </c>
      <c r="B39" s="41"/>
      <c r="C39" s="3"/>
      <c r="D39" s="4"/>
      <c r="E39" s="5"/>
      <c r="F39" s="4"/>
    </row>
    <row r="40" spans="1:11" s="7" customFormat="1" x14ac:dyDescent="0.2">
      <c r="A40" s="7" t="s">
        <v>66</v>
      </c>
      <c r="B40" s="41"/>
      <c r="C40" s="3"/>
      <c r="D40" s="4"/>
      <c r="E40" s="5"/>
      <c r="F40" s="4"/>
    </row>
    <row r="41" spans="1:11" x14ac:dyDescent="0.2">
      <c r="A41" s="40" t="s">
        <v>58</v>
      </c>
      <c r="B41" s="42"/>
      <c r="C41" s="42"/>
      <c r="D41" s="42"/>
      <c r="E41" s="42"/>
      <c r="F41" s="42"/>
      <c r="G41" s="42"/>
    </row>
    <row r="42" spans="1:11" x14ac:dyDescent="0.2">
      <c r="A42" s="42" t="s">
        <v>67</v>
      </c>
      <c r="B42" s="42"/>
      <c r="C42" s="42"/>
      <c r="D42" s="42"/>
      <c r="E42" s="42"/>
      <c r="F42" s="42"/>
      <c r="G42" s="42"/>
    </row>
    <row r="43" spans="1:11" x14ac:dyDescent="0.2">
      <c r="A43" s="42" t="s">
        <v>38</v>
      </c>
      <c r="C43" s="45"/>
      <c r="E43" s="46"/>
    </row>
    <row r="44" spans="1:11" x14ac:dyDescent="0.2">
      <c r="A44" s="42" t="s">
        <v>39</v>
      </c>
      <c r="C44" s="45"/>
      <c r="E44" s="46"/>
    </row>
    <row r="45" spans="1:11" s="7" customFormat="1" x14ac:dyDescent="0.2">
      <c r="A45" s="42"/>
      <c r="B45" s="44"/>
      <c r="C45" s="48"/>
      <c r="D45" s="46"/>
      <c r="E45" s="46"/>
      <c r="F45" s="46"/>
      <c r="G45" s="47"/>
      <c r="H45" s="43"/>
    </row>
    <row r="46" spans="1:11" s="7" customFormat="1" x14ac:dyDescent="0.2">
      <c r="A46" s="42"/>
      <c r="B46" s="44"/>
      <c r="C46" s="48"/>
      <c r="D46" s="46"/>
      <c r="E46" s="46"/>
      <c r="F46" s="46"/>
      <c r="G46" s="47"/>
      <c r="H46" s="43"/>
      <c r="K46" s="20"/>
    </row>
    <row r="47" spans="1:11" s="7" customFormat="1" x14ac:dyDescent="0.2">
      <c r="A47" s="42"/>
      <c r="B47" s="44"/>
      <c r="C47" s="48"/>
      <c r="D47" s="46"/>
      <c r="E47" s="46"/>
      <c r="F47" s="46"/>
      <c r="G47" s="47"/>
      <c r="H47" s="43"/>
    </row>
    <row r="48" spans="1:11" s="7" customFormat="1" x14ac:dyDescent="0.2">
      <c r="A48" s="11" t="s">
        <v>3</v>
      </c>
      <c r="B48" s="11"/>
      <c r="C48" s="12"/>
      <c r="D48" s="13" t="s">
        <v>4</v>
      </c>
      <c r="E48" s="14"/>
      <c r="F48" s="4"/>
    </row>
    <row r="49" spans="1:11" s="7" customFormat="1" x14ac:dyDescent="0.2">
      <c r="A49" s="11"/>
      <c r="B49" s="11"/>
      <c r="C49" s="12"/>
      <c r="D49" s="4"/>
      <c r="E49" s="5"/>
      <c r="F49" s="4"/>
    </row>
    <row r="50" spans="1:11" s="7" customFormat="1" ht="12.75" customHeight="1" x14ac:dyDescent="0.2">
      <c r="A50" s="65">
        <f>REKAPITULACIJA!A41</f>
        <v>0</v>
      </c>
      <c r="B50" s="65"/>
      <c r="C50" s="12"/>
      <c r="D50" s="15"/>
      <c r="E50" s="16"/>
      <c r="F50" s="15"/>
    </row>
    <row r="51" spans="1:11" s="7" customFormat="1" x14ac:dyDescent="0.2">
      <c r="A51" s="11"/>
      <c r="B51" s="2"/>
      <c r="C51" s="3"/>
      <c r="D51" s="4"/>
      <c r="E51" s="5"/>
      <c r="F51" s="4"/>
      <c r="G51" s="47"/>
      <c r="H51" s="43"/>
      <c r="K51" s="43"/>
    </row>
    <row r="52" spans="1:11" x14ac:dyDescent="0.2">
      <c r="K52" s="43"/>
    </row>
    <row r="53" spans="1:11" x14ac:dyDescent="0.2">
      <c r="K53" s="43"/>
    </row>
    <row r="54" spans="1:11" x14ac:dyDescent="0.2">
      <c r="K54" s="43"/>
    </row>
  </sheetData>
  <sheetProtection algorithmName="SHA-512" hashValue="2JylDmg0vT8UZp7aoTkPMB1oE2IEfuxIiFS8qap0OdToq0rUTfycARgdLKrS1VwFEoEW+2ZoNIExBvIYtgklVg==" saltValue="3NNfCMfTXKnH0pIEidDbAw==" spinCount="100000" sheet="1" selectLockedCells="1"/>
  <mergeCells count="4">
    <mergeCell ref="A17:E17"/>
    <mergeCell ref="A19:E19"/>
    <mergeCell ref="C22:D22"/>
    <mergeCell ref="A50:B50"/>
  </mergeCells>
  <pageMargins left="1.1023622047244095" right="0" top="0.35433070866141736" bottom="0.74803149606299213" header="0.31496062992125984" footer="0.31496062992125984"/>
  <pageSetup paperSize="9" orientation="portrait" r:id="rId1"/>
  <headerFooter alignWithMargins="0">
    <oddFooter>&amp;C&amp;8&amp;P/&amp;N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2</vt:i4>
      </vt:variant>
    </vt:vector>
  </HeadingPairs>
  <TitlesOfParts>
    <vt:vector size="5" baseType="lpstr">
      <vt:lpstr>REKAPITULACIJA</vt:lpstr>
      <vt:lpstr>Sklop 1</vt:lpstr>
      <vt:lpstr>Sklop 2</vt:lpstr>
      <vt:lpstr>REKAPITULACIJA!Področje_tiskanja</vt:lpstr>
      <vt:lpstr>'Sklop 1'!Področje_tiskanja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Matevž Snoj</dc:creator>
  <cp:lastModifiedBy>Martina Gabrijel</cp:lastModifiedBy>
  <cp:lastPrinted>2019-08-20T11:59:30Z</cp:lastPrinted>
  <dcterms:created xsi:type="dcterms:W3CDTF">2014-07-30T11:36:50Z</dcterms:created>
  <dcterms:modified xsi:type="dcterms:W3CDTF">2021-09-24T09:48:50Z</dcterms:modified>
</cp:coreProperties>
</file>